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7620" activeTab="4"/>
  </bookViews>
  <sheets>
    <sheet name="THU GA NUOC BOI DUONG NS" sheetId="14" r:id="rId1"/>
    <sheet name="TIEN AN " sheetId="13" r:id="rId2"/>
    <sheet name="CK THU HO" sheetId="12" r:id="rId3"/>
    <sheet name="CK THU THEO THOA THUAN" sheetId="11" r:id="rId4"/>
    <sheet name="CC" sheetId="15" r:id="rId5"/>
  </sheets>
  <calcPr calcId="124519"/>
</workbook>
</file>

<file path=xl/calcChain.xml><?xml version="1.0" encoding="utf-8"?>
<calcChain xmlns="http://schemas.openxmlformats.org/spreadsheetml/2006/main">
  <c r="B139" i="11"/>
  <c r="D138"/>
  <c r="B138"/>
  <c r="D107"/>
  <c r="B107"/>
  <c r="B108" s="1"/>
  <c r="D78"/>
  <c r="B78"/>
  <c r="D47"/>
  <c r="B47"/>
  <c r="B48" s="1"/>
  <c r="D18"/>
  <c r="B18"/>
  <c r="B19" s="1"/>
  <c r="D15" i="12"/>
  <c r="B15"/>
  <c r="D14" i="13"/>
  <c r="D17" i="14"/>
  <c r="B17"/>
  <c r="J10"/>
  <c r="J10" i="13"/>
  <c r="B79" i="11" l="1"/>
  <c r="B18" i="14"/>
  <c r="B16" i="12"/>
  <c r="D15" i="13" l="1"/>
  <c r="B15"/>
  <c r="B16" l="1"/>
</calcChain>
</file>

<file path=xl/sharedStrings.xml><?xml version="1.0" encoding="utf-8"?>
<sst xmlns="http://schemas.openxmlformats.org/spreadsheetml/2006/main" count="194" uniqueCount="75">
  <si>
    <t>Mẫu CKQ 01</t>
  </si>
  <si>
    <t xml:space="preserve">Phụ lục số 1 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</si>
  <si>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</si>
  <si>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</si>
  <si>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</si>
  <si>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</si>
  <si>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</si>
  <si>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</si>
  <si>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</si>
  <si>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</si>
  <si>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</si>
  <si>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t xml:space="preserve">QUYẾT TOÁN THU VÀ SỬ DỤNG NGUỒN THU NĂM HỌC: 2016 -2017  ( tháng 9 và quý 4/2016) </t>
  </si>
  <si>
    <r>
      <t xml:space="preserve">- Tên Quỹ : </t>
    </r>
    <r>
      <rPr>
        <b/>
        <sz val="14"/>
        <color theme="1"/>
        <rFont val="Times New Roman"/>
        <family val="1"/>
      </rPr>
      <t xml:space="preserve">Tiền ăn  </t>
    </r>
  </si>
  <si>
    <t>- Thu tiền học phẩm đầu năm</t>
  </si>
  <si>
    <r>
      <t>- Tên Quỹ :</t>
    </r>
    <r>
      <rPr>
        <b/>
        <sz val="14"/>
        <color theme="1"/>
        <rFont val="Times New Roman"/>
        <family val="1"/>
        <charset val="163"/>
      </rPr>
      <t>HỌC PHẨM</t>
    </r>
  </si>
  <si>
    <r>
      <t>- Tên Quỹ :</t>
    </r>
    <r>
      <rPr>
        <b/>
        <sz val="14"/>
        <color theme="1"/>
        <rFont val="Times New Roman"/>
        <family val="1"/>
        <charset val="163"/>
      </rPr>
      <t>ĐỒ DÙNG CÁ NHÂN VÀ DỤNG CỤ HỌC TẬP</t>
    </r>
  </si>
  <si>
    <t>QUYẾT TOÁN THU VÀ SỬ DỤNG NGUỒN THU NĂM HỌC: 2016 -2017  ( tháng 9 và quý 4/2016)</t>
  </si>
  <si>
    <r>
      <t>- Tên Quỹ :</t>
    </r>
    <r>
      <rPr>
        <b/>
        <sz val="14"/>
        <color theme="1"/>
        <rFont val="Times New Roman"/>
        <family val="1"/>
        <charset val="163"/>
      </rPr>
      <t>ĐỒ CHƠI 5 GÓC HOẠT ĐỘNG</t>
    </r>
  </si>
  <si>
    <r>
      <t>- Tên Quỹ :</t>
    </r>
    <r>
      <rPr>
        <b/>
        <sz val="14"/>
        <color theme="1"/>
        <rFont val="Times New Roman"/>
        <family val="1"/>
        <charset val="163"/>
      </rPr>
      <t>ĐỒ DÙNG VỆ SINH VÀ ĐỒ DÙNG TRANG TRÍ LỚP</t>
    </r>
  </si>
  <si>
    <t>- Thu tiền đồ chơi 5 góc hoạt động</t>
  </si>
  <si>
    <t>- Thu tiền đồ dùng cá nhân và dụng cụ 
học tập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</si>
  <si>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Long</t>
    </r>
  </si>
  <si>
    <t xml:space="preserve">- Địa chỉ: Ấp  1 , xã Tân Long - Phú Giáo - Bình Dương </t>
  </si>
  <si>
    <t>- Số điện thoại (nếu có): 0650.650.4467</t>
  </si>
  <si>
    <t>Ngày 16 tháng 9 năm 2016</t>
  </si>
  <si>
    <t>Nguyễn Thị Tám</t>
  </si>
  <si>
    <t>- Chi tiền học phẩm đầu năm ( lần 1)</t>
  </si>
  <si>
    <t>- Chi tiền học phẩm đầu năm ( lần 2)</t>
  </si>
  <si>
    <t>- Chi tiền đồ dùng cho trẻ( lần 1)</t>
  </si>
  <si>
    <t>'- Chi tiền đồ dùng cho trẻ( lần 2)</t>
  </si>
  <si>
    <t>Ngày 23 tháng 12 năm 2016</t>
  </si>
  <si>
    <t>- Chi tiền đồ dùng dạy học</t>
  </si>
  <si>
    <t>- Chi tiền đồ chơi 5 góc hoạt động</t>
  </si>
  <si>
    <t>Ngày 13 tháng 10 năm 2016</t>
  </si>
  <si>
    <t>- Thu tiền đồ  dùng vệ sinh và đồ dùng trang trí lớp</t>
  </si>
  <si>
    <t>- Chi tiền đồ dùng trang trí lớp lần 1</t>
  </si>
  <si>
    <t>- Chi tiền đồ dùng trang trí lớp lần 2</t>
  </si>
  <si>
    <t>- Chi tiền đồ dùng vệ sinh</t>
  </si>
  <si>
    <t>Ngày 22 tháng 12 năm 2016</t>
  </si>
  <si>
    <t xml:space="preserve">- Địa chỉ: Ấp  3 , xã Tân Hiệp - Phú Giáo - Bình Dương </t>
  </si>
  <si>
    <t>- Số điện thoại (nếu có): 06503.661.773</t>
  </si>
  <si>
    <t>Nguyễn Thị  Ngọc Hiền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</si>
  <si>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Hiệp</t>
    </r>
  </si>
  <si>
    <t>Nguyễn Thị Ngọc Hiền</t>
  </si>
  <si>
    <t xml:space="preserve">- Địa chỉ: Ấp  3 , xã Tân Hiệp- Phú Giáo - Bình Dương </t>
  </si>
  <si>
    <t>- Số điện thoại (nếu có): 0650.661773</t>
  </si>
  <si>
    <t>- Tên Quỹ :   Cơ sở vật chất bán trú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</si>
  <si>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hiệp</t>
    </r>
  </si>
  <si>
    <r>
      <t xml:space="preserve">- Tên Quỹ : </t>
    </r>
    <r>
      <rPr>
        <b/>
        <sz val="14"/>
        <color theme="1"/>
        <rFont val="Times New Roman"/>
        <family val="1"/>
      </rPr>
      <t xml:space="preserve">Thu chi theo thỏa thuận các hoạt động bán trú </t>
    </r>
  </si>
  <si>
    <t>Ngày 29 tháng  9 năm 2017</t>
  </si>
  <si>
    <t>- Chi trả tiền nước uống  tháng 9/2017</t>
  </si>
  <si>
    <t>-Chi tiền mua  chất đốt ( ga) tháng 9/2017</t>
  </si>
  <si>
    <t xml:space="preserve"> Chi trả tiền thù lao nấu sáng tháng 9/2017</t>
  </si>
  <si>
    <t xml:space="preserve">Chi mua nước rửa chén </t>
  </si>
  <si>
    <t>- Thu ăn bán trú tháng 9/2017</t>
  </si>
  <si>
    <t>- Chi trả tiền sữa tháng 9/2017</t>
  </si>
  <si>
    <t>-Chi tiền mua thực phẩm tháng 9/2017</t>
  </si>
  <si>
    <t>Ngày  29 tháng 9 năm 2017</t>
  </si>
  <si>
    <t>NĂM HỌC 2017-2018 ( THÁNG 9/2017)</t>
  </si>
  <si>
    <t>Đồ dùng vệ sinh bán trú</t>
  </si>
  <si>
    <t>Trang bị  đồ dùng vệ sinh bán trú cho 4 khối</t>
  </si>
  <si>
    <t>chi mua ca uống nước I nox</t>
  </si>
  <si>
    <t>Hỗ trợ mua sắm dụng cụ bán trú</t>
  </si>
  <si>
    <t>Chi mua đồ dùng bổ sung bếp ăn bán trú</t>
  </si>
  <si>
    <t>Mua xe đẩy thức ăn</t>
  </si>
  <si>
    <t>Học phẩm</t>
  </si>
  <si>
    <t>Trang bị học phẩm cho học sinh 4 khối lớp</t>
  </si>
  <si>
    <t>Mua chén , thố , bổ sung</t>
  </si>
  <si>
    <t>Sách giáo khoa</t>
  </si>
  <si>
    <t xml:space="preserve">Mua sách giáo khoa cho 4 khối </t>
  </si>
  <si>
    <t>QUYẾT TOÁN THU VÀ SỬ DỤNG NGUỒN THU THỎA THUẬN 
 NĂM HỌC: 2017 -2018  ( tháng 9/2017 )</t>
  </si>
  <si>
    <t>QUYẾT TOÁN THU VÀ SỬ DỤNG NGUỒN THU HỘ
 NĂM HỌC: 2017 -2018  ( tháng 9/2017 )</t>
  </si>
  <si>
    <t xml:space="preserve">QUYẾT TOÁN THU VÀ SỬ DỤNG NGUỒN THU TiỀN ĂN BÁN TRÚ
NĂM HỌC: 2017 -2018  ( tháng 9/2017 ) </t>
  </si>
  <si>
    <t xml:space="preserve">QUYẾT TOÁN THU VÀ SỬ DỤNG NGUỒN THU GA, NƯỚC, BỒI DƯỠNG NẤU SÁNG
 NĂM HỌC: 2017 -2018  ( tháng 9/2017 ) </t>
  </si>
  <si>
    <t>- Thu ga, nước uống, nước rửa chén
, bồi dưỡng nấu sáng  tháng 9/2017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</si>
</sst>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5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0" fillId="0" borderId="0" xfId="0" applyNumberFormat="1" applyFont="1"/>
    <xf numFmtId="3" fontId="8" fillId="0" borderId="2" xfId="0" applyNumberFormat="1" applyFont="1" applyBorder="1"/>
    <xf numFmtId="3" fontId="12" fillId="0" borderId="2" xfId="0" applyNumberFormat="1" applyFont="1" applyBorder="1"/>
    <xf numFmtId="3" fontId="13" fillId="0" borderId="3" xfId="0" applyNumberFormat="1" applyFont="1" applyBorder="1"/>
    <xf numFmtId="3" fontId="13" fillId="0" borderId="5" xfId="0" applyNumberFormat="1" applyFont="1" applyBorder="1"/>
    <xf numFmtId="3" fontId="1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3" fontId="11" fillId="0" borderId="4" xfId="0" applyNumberFormat="1" applyFont="1" applyBorder="1" applyAlignment="1">
      <alignment horizontal="justify"/>
    </xf>
    <xf numFmtId="3" fontId="15" fillId="0" borderId="3" xfId="0" applyNumberFormat="1" applyFont="1" applyBorder="1"/>
    <xf numFmtId="3" fontId="13" fillId="0" borderId="2" xfId="0" applyNumberFormat="1" applyFont="1" applyBorder="1"/>
    <xf numFmtId="3" fontId="13" fillId="0" borderId="2" xfId="0" applyNumberFormat="1" applyFont="1" applyBorder="1" applyAlignment="1"/>
    <xf numFmtId="3" fontId="8" fillId="0" borderId="3" xfId="0" applyNumberFormat="1" applyFont="1" applyBorder="1"/>
    <xf numFmtId="3" fontId="15" fillId="0" borderId="5" xfId="0" applyNumberFormat="1" applyFont="1" applyBorder="1"/>
    <xf numFmtId="3" fontId="13" fillId="0" borderId="4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3" fillId="0" borderId="2" xfId="0" quotePrefix="1" applyNumberFormat="1" applyFont="1" applyBorder="1"/>
    <xf numFmtId="3" fontId="12" fillId="0" borderId="2" xfId="0" quotePrefix="1" applyNumberFormat="1" applyFont="1" applyBorder="1"/>
    <xf numFmtId="3" fontId="11" fillId="0" borderId="2" xfId="0" applyNumberFormat="1" applyFont="1" applyBorder="1" applyAlignment="1"/>
    <xf numFmtId="3" fontId="11" fillId="0" borderId="2" xfId="0" applyNumberFormat="1" applyFont="1" applyBorder="1" applyAlignment="1">
      <alignment horizontal="left"/>
    </xf>
    <xf numFmtId="3" fontId="12" fillId="0" borderId="2" xfId="0" quotePrefix="1" applyNumberFormat="1" applyFont="1" applyBorder="1" applyAlignment="1">
      <alignment wrapText="1"/>
    </xf>
    <xf numFmtId="3" fontId="12" fillId="0" borderId="2" xfId="0" quotePrefix="1" applyNumberFormat="1" applyFont="1" applyBorder="1" applyAlignment="1">
      <alignment horizontal="center" wrapText="1"/>
    </xf>
    <xf numFmtId="3" fontId="4" fillId="0" borderId="0" xfId="0" quotePrefix="1" applyNumberFormat="1" applyFont="1" applyAlignment="1">
      <alignment horizontal="left"/>
    </xf>
    <xf numFmtId="3" fontId="12" fillId="0" borderId="1" xfId="0" applyNumberFormat="1" applyFont="1" applyBorder="1"/>
    <xf numFmtId="3" fontId="13" fillId="0" borderId="1" xfId="0" applyNumberFormat="1" applyFont="1" applyBorder="1"/>
    <xf numFmtId="3" fontId="12" fillId="0" borderId="1" xfId="0" quotePrefix="1" applyNumberFormat="1" applyFont="1" applyBorder="1"/>
    <xf numFmtId="3" fontId="13" fillId="0" borderId="1" xfId="0" quotePrefix="1" applyNumberFormat="1" applyFont="1" applyBorder="1"/>
    <xf numFmtId="3" fontId="8" fillId="0" borderId="1" xfId="0" applyNumberFormat="1" applyFont="1" applyBorder="1"/>
    <xf numFmtId="3" fontId="13" fillId="0" borderId="1" xfId="0" quotePrefix="1" applyNumberFormat="1" applyFont="1" applyBorder="1" applyAlignment="1"/>
    <xf numFmtId="3" fontId="11" fillId="0" borderId="1" xfId="0" applyNumberFormat="1" applyFont="1" applyBorder="1" applyAlignment="1">
      <alignment horizontal="left"/>
    </xf>
    <xf numFmtId="3" fontId="15" fillId="0" borderId="1" xfId="0" applyNumberFormat="1" applyFont="1" applyBorder="1"/>
    <xf numFmtId="3" fontId="11" fillId="0" borderId="1" xfId="0" applyNumberFormat="1" applyFont="1" applyBorder="1" applyAlignment="1"/>
    <xf numFmtId="3" fontId="11" fillId="0" borderId="1" xfId="0" applyNumberFormat="1" applyFont="1" applyBorder="1" applyAlignment="1">
      <alignment horizontal="justify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2" fillId="0" borderId="7" xfId="0" quotePrefix="1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/>
    <xf numFmtId="3" fontId="4" fillId="0" borderId="0" xfId="0" quotePrefix="1" applyNumberFormat="1" applyFont="1" applyAlignment="1">
      <alignment horizontal="left"/>
    </xf>
    <xf numFmtId="3" fontId="12" fillId="0" borderId="6" xfId="0" quotePrefix="1" applyNumberFormat="1" applyFont="1" applyBorder="1" applyAlignment="1">
      <alignment horizontal="center" vertical="center" wrapText="1"/>
    </xf>
    <xf numFmtId="3" fontId="12" fillId="0" borderId="7" xfId="0" quotePrefix="1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2" fillId="0" borderId="6" xfId="0" applyNumberFormat="1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left" vertical="center" wrapText="1"/>
    </xf>
    <xf numFmtId="3" fontId="12" fillId="0" borderId="6" xfId="0" applyNumberFormat="1" applyFont="1" applyBorder="1" applyAlignment="1">
      <alignment horizontal="left" vertical="center"/>
    </xf>
    <xf numFmtId="3" fontId="12" fillId="0" borderId="8" xfId="0" applyNumberFormat="1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left" vertical="center"/>
    </xf>
    <xf numFmtId="3" fontId="13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11" workbookViewId="0">
      <selection activeCell="C32" sqref="C32"/>
    </sheetView>
  </sheetViews>
  <sheetFormatPr defaultColWidth="9.140625" defaultRowHeight="15"/>
  <cols>
    <col min="1" max="1" width="36.140625" style="3" customWidth="1"/>
    <col min="2" max="2" width="14.85546875" style="3" customWidth="1"/>
    <col min="3" max="3" width="45.7109375" style="3" customWidth="1"/>
    <col min="4" max="4" width="17.140625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9" width="9.140625" style="3"/>
    <col min="10" max="10" width="11.140625" style="3" bestFit="1" customWidth="1"/>
    <col min="11" max="16384" width="9.140625" style="3"/>
  </cols>
  <sheetData>
    <row r="1" spans="1:13">
      <c r="A1" s="18" t="s">
        <v>1</v>
      </c>
      <c r="B1" s="19"/>
      <c r="C1" s="19"/>
      <c r="D1" s="18" t="s">
        <v>0</v>
      </c>
      <c r="E1" s="19"/>
      <c r="F1" s="19"/>
      <c r="G1" s="19"/>
      <c r="H1" s="19"/>
      <c r="L1" s="2"/>
    </row>
    <row r="2" spans="1:13" ht="18.75">
      <c r="A2" s="20" t="s">
        <v>47</v>
      </c>
      <c r="B2" s="19"/>
      <c r="C2" s="19"/>
      <c r="D2" s="19"/>
      <c r="E2" s="19"/>
      <c r="F2" s="19"/>
      <c r="G2" s="19"/>
      <c r="H2" s="19"/>
    </row>
    <row r="3" spans="1:13" ht="18.75">
      <c r="A3" s="47" t="s">
        <v>48</v>
      </c>
      <c r="B3" s="19"/>
      <c r="C3" s="19"/>
      <c r="D3" s="19"/>
      <c r="E3" s="19"/>
      <c r="F3" s="19"/>
      <c r="G3" s="19"/>
      <c r="H3" s="19"/>
    </row>
    <row r="4" spans="1:13" ht="18.75">
      <c r="A4" s="58" t="s">
        <v>39</v>
      </c>
      <c r="B4" s="59"/>
      <c r="C4" s="59"/>
      <c r="D4" s="59"/>
      <c r="E4" s="59"/>
      <c r="F4" s="59"/>
      <c r="G4" s="59"/>
      <c r="H4" s="19"/>
    </row>
    <row r="5" spans="1:13" ht="18.75">
      <c r="A5" s="58" t="s">
        <v>40</v>
      </c>
      <c r="B5" s="59"/>
      <c r="C5" s="59"/>
      <c r="D5" s="59"/>
      <c r="E5" s="59"/>
      <c r="F5" s="59"/>
      <c r="G5" s="59"/>
      <c r="H5" s="59"/>
    </row>
    <row r="7" spans="1:13" ht="42" customHeight="1">
      <c r="A7" s="60" t="s">
        <v>73</v>
      </c>
      <c r="B7" s="61"/>
      <c r="C7" s="61"/>
      <c r="D7" s="61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7" t="s">
        <v>2</v>
      </c>
      <c r="J9" s="5"/>
    </row>
    <row r="10" spans="1:13" ht="15.75">
      <c r="A10" s="8"/>
      <c r="B10" s="8"/>
      <c r="C10" s="8"/>
      <c r="D10" s="8"/>
      <c r="E10" s="8"/>
      <c r="J10" s="3">
        <f>421*920000</f>
        <v>387320000</v>
      </c>
    </row>
    <row r="11" spans="1:13" ht="21.75" customHeight="1">
      <c r="A11" s="28" t="s">
        <v>3</v>
      </c>
      <c r="B11" s="28" t="s">
        <v>4</v>
      </c>
      <c r="C11" s="28" t="s">
        <v>5</v>
      </c>
      <c r="D11" s="28" t="s">
        <v>4</v>
      </c>
      <c r="E11" s="7"/>
      <c r="H11" s="6"/>
    </row>
    <row r="12" spans="1:13" ht="25.5" customHeight="1">
      <c r="A12" s="36" t="s">
        <v>6</v>
      </c>
      <c r="B12" s="37">
        <v>0</v>
      </c>
      <c r="C12" s="37"/>
      <c r="D12" s="37"/>
      <c r="E12" s="8"/>
    </row>
    <row r="13" spans="1:13" ht="35.25" customHeight="1">
      <c r="A13" s="54" t="s">
        <v>74</v>
      </c>
      <c r="B13" s="56">
        <v>27667500</v>
      </c>
      <c r="C13" s="39" t="s">
        <v>50</v>
      </c>
      <c r="D13" s="37">
        <v>5000000</v>
      </c>
      <c r="E13" s="8"/>
    </row>
    <row r="14" spans="1:13" ht="25.5" customHeight="1">
      <c r="A14" s="55"/>
      <c r="B14" s="57"/>
      <c r="C14" s="41" t="s">
        <v>51</v>
      </c>
      <c r="D14" s="37">
        <v>11500000</v>
      </c>
      <c r="E14" s="8"/>
    </row>
    <row r="15" spans="1:13" ht="25.5" customHeight="1">
      <c r="A15" s="50"/>
      <c r="B15" s="51"/>
      <c r="C15" s="52" t="s">
        <v>53</v>
      </c>
      <c r="D15" s="37">
        <v>1354000</v>
      </c>
      <c r="E15" s="8"/>
    </row>
    <row r="16" spans="1:13" ht="25.5" customHeight="1">
      <c r="A16" s="50"/>
      <c r="B16" s="51"/>
      <c r="C16" s="52" t="s">
        <v>52</v>
      </c>
      <c r="D16" s="37">
        <v>9765000</v>
      </c>
      <c r="E16" s="8"/>
    </row>
    <row r="17" spans="1:5" ht="25.5" customHeight="1">
      <c r="A17" s="42" t="s">
        <v>7</v>
      </c>
      <c r="B17" s="43">
        <f>B13+B12</f>
        <v>27667500</v>
      </c>
      <c r="C17" s="44" t="s">
        <v>7</v>
      </c>
      <c r="D17" s="43">
        <f>SUM(D13:D16)</f>
        <v>27619000</v>
      </c>
      <c r="E17" s="8"/>
    </row>
    <row r="18" spans="1:5" ht="25.5" customHeight="1">
      <c r="A18" s="45" t="s">
        <v>8</v>
      </c>
      <c r="B18" s="43">
        <f>B17-D17</f>
        <v>48500</v>
      </c>
      <c r="C18" s="37"/>
      <c r="D18" s="37"/>
      <c r="E18" s="8"/>
    </row>
    <row r="19" spans="1:5" ht="15.75">
      <c r="A19" s="8"/>
      <c r="B19" s="8"/>
      <c r="C19" s="8"/>
      <c r="D19" s="8"/>
      <c r="E19" s="8"/>
    </row>
    <row r="20" spans="1:5" ht="15.75">
      <c r="A20" s="8"/>
      <c r="B20" s="8"/>
      <c r="C20" s="9" t="s">
        <v>49</v>
      </c>
      <c r="D20" s="8"/>
      <c r="E20" s="8"/>
    </row>
    <row r="21" spans="1:5" ht="15.75">
      <c r="A21" s="8"/>
      <c r="B21" s="8"/>
      <c r="C21" s="48" t="s">
        <v>9</v>
      </c>
      <c r="D21" s="8"/>
      <c r="E21" s="8"/>
    </row>
    <row r="22" spans="1:5" ht="15.75">
      <c r="A22" s="8"/>
      <c r="B22" s="8"/>
      <c r="C22" s="49" t="s">
        <v>10</v>
      </c>
      <c r="D22" s="8"/>
      <c r="E22" s="8"/>
    </row>
    <row r="23" spans="1:5" ht="15.75">
      <c r="A23" s="8"/>
      <c r="B23" s="8"/>
      <c r="C23" s="49"/>
      <c r="D23" s="8"/>
      <c r="E23" s="8"/>
    </row>
    <row r="24" spans="1:5" ht="18.75">
      <c r="A24" s="12"/>
      <c r="B24" s="12"/>
      <c r="C24" s="12"/>
      <c r="D24" s="12"/>
      <c r="E24" s="8"/>
    </row>
    <row r="25" spans="1:5" ht="18.75">
      <c r="A25" s="12"/>
      <c r="B25" s="12"/>
      <c r="C25" s="1" t="s">
        <v>41</v>
      </c>
      <c r="D25" s="12"/>
      <c r="E25" s="8"/>
    </row>
  </sheetData>
  <mergeCells count="5">
    <mergeCell ref="A13:A14"/>
    <mergeCell ref="B13:B14"/>
    <mergeCell ref="A4:G4"/>
    <mergeCell ref="A5:H5"/>
    <mergeCell ref="A7:D7"/>
  </mergeCells>
  <pageMargins left="1.48" right="0.7" top="0.4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H12" sqref="H12"/>
    </sheetView>
  </sheetViews>
  <sheetFormatPr defaultColWidth="9.140625" defaultRowHeight="15"/>
  <cols>
    <col min="1" max="1" width="36.140625" style="3" customWidth="1"/>
    <col min="2" max="2" width="14.85546875" style="3" customWidth="1"/>
    <col min="3" max="3" width="45.7109375" style="3" customWidth="1"/>
    <col min="4" max="4" width="17.140625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9" width="9.140625" style="3"/>
    <col min="10" max="10" width="11.140625" style="3" bestFit="1" customWidth="1"/>
    <col min="11" max="16384" width="9.140625" style="3"/>
  </cols>
  <sheetData>
    <row r="1" spans="1:13">
      <c r="A1" s="18" t="s">
        <v>1</v>
      </c>
      <c r="B1" s="19"/>
      <c r="C1" s="19"/>
      <c r="D1" s="18" t="s">
        <v>0</v>
      </c>
      <c r="E1" s="19"/>
      <c r="F1" s="19"/>
      <c r="G1" s="19"/>
      <c r="H1" s="19"/>
      <c r="L1" s="2"/>
    </row>
    <row r="2" spans="1:13" ht="18.75">
      <c r="A2" s="20" t="s">
        <v>47</v>
      </c>
      <c r="B2" s="19"/>
      <c r="C2" s="19"/>
      <c r="D2" s="19"/>
      <c r="E2" s="19"/>
      <c r="F2" s="19"/>
      <c r="G2" s="19"/>
      <c r="H2" s="19"/>
    </row>
    <row r="3" spans="1:13" ht="18.75">
      <c r="A3" s="35" t="s">
        <v>12</v>
      </c>
      <c r="B3" s="19"/>
      <c r="C3" s="19"/>
      <c r="D3" s="19"/>
      <c r="E3" s="19"/>
      <c r="F3" s="19"/>
      <c r="G3" s="19"/>
      <c r="H3" s="19"/>
    </row>
    <row r="4" spans="1:13" ht="18.75">
      <c r="A4" s="58" t="s">
        <v>39</v>
      </c>
      <c r="B4" s="59"/>
      <c r="C4" s="59"/>
      <c r="D4" s="59"/>
      <c r="E4" s="59"/>
      <c r="F4" s="59"/>
      <c r="G4" s="59"/>
      <c r="H4" s="19"/>
    </row>
    <row r="5" spans="1:13" ht="18.75">
      <c r="A5" s="58" t="s">
        <v>40</v>
      </c>
      <c r="B5" s="59"/>
      <c r="C5" s="59"/>
      <c r="D5" s="59"/>
      <c r="E5" s="59"/>
      <c r="F5" s="59"/>
      <c r="G5" s="59"/>
      <c r="H5" s="59"/>
    </row>
    <row r="7" spans="1:13" ht="39.75" customHeight="1">
      <c r="A7" s="60" t="s">
        <v>72</v>
      </c>
      <c r="B7" s="61"/>
      <c r="C7" s="61"/>
      <c r="D7" s="61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7" t="s">
        <v>2</v>
      </c>
      <c r="J9" s="5"/>
    </row>
    <row r="10" spans="1:13" ht="15.75">
      <c r="A10" s="8"/>
      <c r="B10" s="8"/>
      <c r="C10" s="8"/>
      <c r="D10" s="8"/>
      <c r="E10" s="8"/>
      <c r="J10" s="3">
        <f>421*920000</f>
        <v>387320000</v>
      </c>
    </row>
    <row r="11" spans="1:13" ht="21.75" customHeight="1">
      <c r="A11" s="28" t="s">
        <v>3</v>
      </c>
      <c r="B11" s="28" t="s">
        <v>4</v>
      </c>
      <c r="C11" s="28" t="s">
        <v>5</v>
      </c>
      <c r="D11" s="28" t="s">
        <v>4</v>
      </c>
      <c r="E11" s="7"/>
      <c r="H11" s="6"/>
    </row>
    <row r="12" spans="1:13" ht="25.5" customHeight="1">
      <c r="A12" s="36" t="s">
        <v>6</v>
      </c>
      <c r="B12" s="37">
        <v>0</v>
      </c>
      <c r="C12" s="37"/>
      <c r="D12" s="37"/>
      <c r="E12" s="8"/>
    </row>
    <row r="13" spans="1:13" ht="25.5" customHeight="1">
      <c r="A13" s="38" t="s">
        <v>54</v>
      </c>
      <c r="B13" s="37">
        <v>150400000</v>
      </c>
      <c r="C13" s="39" t="s">
        <v>55</v>
      </c>
      <c r="D13" s="37">
        <v>32640000</v>
      </c>
      <c r="E13" s="8"/>
    </row>
    <row r="14" spans="1:13" ht="25.5" customHeight="1">
      <c r="A14" s="40"/>
      <c r="B14" s="40"/>
      <c r="C14" s="41" t="s">
        <v>56</v>
      </c>
      <c r="D14" s="37">
        <f>70138840+47620844</f>
        <v>117759684</v>
      </c>
      <c r="E14" s="8"/>
    </row>
    <row r="15" spans="1:13" ht="25.5" customHeight="1">
      <c r="A15" s="42" t="s">
        <v>7</v>
      </c>
      <c r="B15" s="43">
        <f>B13+B12</f>
        <v>150400000</v>
      </c>
      <c r="C15" s="44" t="s">
        <v>7</v>
      </c>
      <c r="D15" s="43">
        <f>SUM(D13:D14)</f>
        <v>150399684</v>
      </c>
      <c r="E15" s="8"/>
    </row>
    <row r="16" spans="1:13" ht="25.5" customHeight="1">
      <c r="A16" s="45" t="s">
        <v>8</v>
      </c>
      <c r="B16" s="43">
        <f>B15-D15</f>
        <v>316</v>
      </c>
      <c r="C16" s="37"/>
      <c r="D16" s="37"/>
      <c r="E16" s="8"/>
    </row>
    <row r="17" spans="1:5" ht="15.75">
      <c r="A17" s="8"/>
      <c r="B17" s="8"/>
      <c r="C17" s="8"/>
      <c r="D17" s="8"/>
      <c r="E17" s="8"/>
    </row>
    <row r="18" spans="1:5" ht="15.75">
      <c r="A18" s="8"/>
      <c r="B18" s="8"/>
      <c r="C18" s="9" t="s">
        <v>49</v>
      </c>
      <c r="D18" s="8"/>
      <c r="E18" s="8"/>
    </row>
    <row r="19" spans="1:5" ht="15.75">
      <c r="A19" s="8"/>
      <c r="B19" s="8"/>
      <c r="C19" s="10" t="s">
        <v>9</v>
      </c>
      <c r="D19" s="8"/>
      <c r="E19" s="8"/>
    </row>
    <row r="20" spans="1:5" ht="15.75">
      <c r="A20" s="8"/>
      <c r="B20" s="8"/>
      <c r="C20" s="11" t="s">
        <v>10</v>
      </c>
      <c r="D20" s="8"/>
      <c r="E20" s="8"/>
    </row>
    <row r="21" spans="1:5" ht="15.75">
      <c r="A21" s="8"/>
      <c r="B21" s="8"/>
      <c r="C21" s="11"/>
      <c r="D21" s="8"/>
      <c r="E21" s="8"/>
    </row>
    <row r="22" spans="1:5" ht="18.75">
      <c r="A22" s="12"/>
      <c r="B22" s="12"/>
      <c r="C22" s="12"/>
      <c r="D22" s="12"/>
      <c r="E22" s="8"/>
    </row>
    <row r="23" spans="1:5" ht="18.75">
      <c r="A23" s="12"/>
      <c r="B23" s="12"/>
      <c r="C23" s="1" t="s">
        <v>41</v>
      </c>
      <c r="D23" s="12"/>
      <c r="E23" s="8"/>
    </row>
  </sheetData>
  <mergeCells count="3">
    <mergeCell ref="A4:G4"/>
    <mergeCell ref="A5:H5"/>
    <mergeCell ref="A7:D7"/>
  </mergeCells>
  <pageMargins left="1.05" right="0.64" top="0.54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D19" sqref="D19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8" t="s">
        <v>1</v>
      </c>
      <c r="B1" s="19"/>
      <c r="C1" s="19"/>
      <c r="D1" s="18" t="s">
        <v>0</v>
      </c>
      <c r="E1" s="19"/>
      <c r="F1" s="19"/>
      <c r="G1" s="19"/>
      <c r="H1" s="19"/>
      <c r="L1" s="2"/>
    </row>
    <row r="2" spans="1:13" ht="18.75">
      <c r="A2" s="20" t="s">
        <v>42</v>
      </c>
      <c r="B2" s="19"/>
      <c r="C2" s="19"/>
      <c r="D2" s="19"/>
      <c r="E2" s="19"/>
      <c r="F2" s="19"/>
      <c r="G2" s="19"/>
      <c r="H2" s="19"/>
    </row>
    <row r="3" spans="1:13" ht="18.75">
      <c r="A3" s="46" t="s">
        <v>46</v>
      </c>
      <c r="B3" s="19"/>
      <c r="C3" s="19"/>
      <c r="D3" s="19"/>
      <c r="E3" s="19"/>
      <c r="F3" s="19"/>
      <c r="G3" s="19"/>
      <c r="H3" s="19"/>
    </row>
    <row r="4" spans="1:13" ht="18.75">
      <c r="A4" s="58" t="s">
        <v>44</v>
      </c>
      <c r="B4" s="59"/>
      <c r="C4" s="59"/>
      <c r="D4" s="59"/>
      <c r="E4" s="59"/>
      <c r="F4" s="59"/>
      <c r="G4" s="59"/>
      <c r="H4" s="19"/>
    </row>
    <row r="5" spans="1:13" ht="18.75">
      <c r="A5" s="58" t="s">
        <v>45</v>
      </c>
      <c r="B5" s="59"/>
      <c r="C5" s="59"/>
      <c r="D5" s="59"/>
      <c r="E5" s="59"/>
      <c r="F5" s="59"/>
      <c r="G5" s="59"/>
      <c r="H5" s="59"/>
    </row>
    <row r="7" spans="1:13" ht="18.75">
      <c r="A7" s="60" t="s">
        <v>71</v>
      </c>
      <c r="B7" s="61"/>
      <c r="C7" s="61"/>
      <c r="D7" s="61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62" t="s">
        <v>58</v>
      </c>
      <c r="B8" s="62"/>
      <c r="C8" s="62"/>
    </row>
    <row r="9" spans="1:13" ht="18.75">
      <c r="C9" s="5"/>
      <c r="D9" s="17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28" t="s">
        <v>3</v>
      </c>
      <c r="B11" s="28" t="s">
        <v>4</v>
      </c>
      <c r="C11" s="28" t="s">
        <v>5</v>
      </c>
      <c r="D11" s="28" t="s">
        <v>4</v>
      </c>
      <c r="E11" s="7"/>
      <c r="H11" s="6"/>
    </row>
    <row r="12" spans="1:13" ht="22.5" customHeight="1">
      <c r="A12" s="36" t="s">
        <v>6</v>
      </c>
      <c r="B12" s="37">
        <v>0</v>
      </c>
      <c r="C12" s="37"/>
      <c r="D12" s="37"/>
      <c r="E12" s="8"/>
    </row>
    <row r="13" spans="1:13" ht="25.5" customHeight="1">
      <c r="A13" s="36" t="s">
        <v>65</v>
      </c>
      <c r="B13" s="37">
        <v>44846000</v>
      </c>
      <c r="C13" s="37" t="s">
        <v>66</v>
      </c>
      <c r="D13" s="37">
        <v>44846000</v>
      </c>
      <c r="E13" s="8"/>
    </row>
    <row r="14" spans="1:13" ht="25.5" customHeight="1">
      <c r="A14" s="36" t="s">
        <v>68</v>
      </c>
      <c r="B14" s="37">
        <v>29470000</v>
      </c>
      <c r="C14" s="37" t="s">
        <v>69</v>
      </c>
      <c r="D14" s="37">
        <v>26669000</v>
      </c>
      <c r="E14" s="8"/>
    </row>
    <row r="15" spans="1:13" ht="23.25" customHeight="1">
      <c r="A15" s="42" t="s">
        <v>7</v>
      </c>
      <c r="B15" s="43">
        <f>SUM(B13:B14)</f>
        <v>74316000</v>
      </c>
      <c r="C15" s="44" t="s">
        <v>7</v>
      </c>
      <c r="D15" s="43">
        <f>SUM(D13:D14)</f>
        <v>71515000</v>
      </c>
      <c r="E15" s="8"/>
    </row>
    <row r="16" spans="1:13" ht="23.25" customHeight="1">
      <c r="A16" s="45" t="s">
        <v>8</v>
      </c>
      <c r="B16" s="43">
        <f>B15-D15</f>
        <v>2801000</v>
      </c>
      <c r="C16" s="37"/>
      <c r="D16" s="37"/>
      <c r="E16" s="8"/>
    </row>
    <row r="17" spans="1:5" ht="15.75">
      <c r="A17" s="8"/>
      <c r="B17" s="8"/>
      <c r="C17" s="9" t="s">
        <v>57</v>
      </c>
      <c r="D17" s="8"/>
      <c r="E17" s="8"/>
    </row>
    <row r="18" spans="1:5" ht="15.75">
      <c r="A18" s="8"/>
      <c r="B18" s="8"/>
      <c r="C18" s="10" t="s">
        <v>9</v>
      </c>
      <c r="D18" s="8"/>
      <c r="E18" s="8"/>
    </row>
    <row r="19" spans="1:5" ht="15.75">
      <c r="A19" s="8"/>
      <c r="B19" s="8"/>
      <c r="C19" s="11" t="s">
        <v>10</v>
      </c>
      <c r="D19" s="8"/>
      <c r="E19" s="8"/>
    </row>
    <row r="20" spans="1:5" ht="15.75">
      <c r="A20" s="8"/>
      <c r="B20" s="8"/>
      <c r="C20" s="11"/>
      <c r="D20" s="8"/>
      <c r="E20" s="8"/>
    </row>
    <row r="21" spans="1:5" ht="18.75">
      <c r="A21" s="12"/>
      <c r="B21" s="12"/>
      <c r="C21" s="12"/>
      <c r="D21" s="12"/>
      <c r="E21" s="8"/>
    </row>
    <row r="22" spans="1:5" ht="18.75">
      <c r="A22" s="12"/>
      <c r="B22" s="12"/>
      <c r="C22" s="1" t="s">
        <v>43</v>
      </c>
      <c r="D22" s="12"/>
      <c r="E22" s="8"/>
    </row>
  </sheetData>
  <mergeCells count="4">
    <mergeCell ref="A4:G4"/>
    <mergeCell ref="A5:H5"/>
    <mergeCell ref="A7:D7"/>
    <mergeCell ref="A8:C8"/>
  </mergeCells>
  <pageMargins left="0.70866141732283472" right="0.2" top="0.2" bottom="0.18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6"/>
  <sheetViews>
    <sheetView topLeftCell="A4" workbookViewId="0">
      <selection activeCell="F20" sqref="F20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8" t="s">
        <v>1</v>
      </c>
      <c r="B1" s="19"/>
      <c r="C1" s="19"/>
      <c r="D1" s="18" t="s">
        <v>0</v>
      </c>
      <c r="E1" s="19"/>
      <c r="F1" s="19"/>
      <c r="G1" s="19"/>
      <c r="H1" s="19"/>
      <c r="L1" s="2"/>
    </row>
    <row r="2" spans="1:13" ht="18.75">
      <c r="A2" s="20" t="s">
        <v>42</v>
      </c>
      <c r="B2" s="19"/>
      <c r="C2" s="19"/>
      <c r="D2" s="19"/>
      <c r="E2" s="19"/>
      <c r="F2" s="19"/>
      <c r="G2" s="19"/>
      <c r="H2" s="19"/>
    </row>
    <row r="3" spans="1:13" ht="18.75">
      <c r="A3" s="53" t="s">
        <v>46</v>
      </c>
      <c r="B3" s="19"/>
      <c r="C3" s="19"/>
      <c r="D3" s="19"/>
      <c r="E3" s="19"/>
      <c r="F3" s="19"/>
      <c r="G3" s="19"/>
      <c r="H3" s="19"/>
    </row>
    <row r="4" spans="1:13" ht="18.75">
      <c r="A4" s="58" t="s">
        <v>44</v>
      </c>
      <c r="B4" s="59"/>
      <c r="C4" s="59"/>
      <c r="D4" s="59"/>
      <c r="E4" s="59"/>
      <c r="F4" s="59"/>
      <c r="G4" s="59"/>
      <c r="H4" s="19"/>
    </row>
    <row r="5" spans="1:13" ht="18.75">
      <c r="A5" s="58" t="s">
        <v>45</v>
      </c>
      <c r="B5" s="59"/>
      <c r="C5" s="59"/>
      <c r="D5" s="59"/>
      <c r="E5" s="59"/>
      <c r="F5" s="59"/>
      <c r="G5" s="59"/>
      <c r="H5" s="59"/>
    </row>
    <row r="7" spans="1:13" ht="18.75">
      <c r="A7" s="60" t="s">
        <v>70</v>
      </c>
      <c r="B7" s="61"/>
      <c r="C7" s="61"/>
      <c r="D7" s="61"/>
      <c r="E7" s="4"/>
      <c r="F7" s="4"/>
      <c r="G7" s="4"/>
      <c r="H7" s="4"/>
      <c r="I7" s="4"/>
      <c r="J7" s="4"/>
      <c r="K7" s="4"/>
      <c r="L7" s="4"/>
      <c r="M7" s="4"/>
    </row>
    <row r="8" spans="1:13" ht="18.75">
      <c r="A8" s="62" t="s">
        <v>58</v>
      </c>
      <c r="B8" s="62"/>
      <c r="C8" s="62"/>
    </row>
    <row r="9" spans="1:13" ht="18.75">
      <c r="C9" s="5"/>
      <c r="D9" s="17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28" t="s">
        <v>3</v>
      </c>
      <c r="B11" s="28" t="s">
        <v>4</v>
      </c>
      <c r="C11" s="28" t="s">
        <v>5</v>
      </c>
      <c r="D11" s="28" t="s">
        <v>4</v>
      </c>
      <c r="E11" s="7"/>
      <c r="H11" s="6"/>
    </row>
    <row r="12" spans="1:13" ht="22.5" customHeight="1">
      <c r="A12" s="36" t="s">
        <v>6</v>
      </c>
      <c r="B12" s="37">
        <v>0</v>
      </c>
      <c r="C12" s="37"/>
      <c r="D12" s="37"/>
      <c r="E12" s="8"/>
    </row>
    <row r="13" spans="1:13" ht="24" customHeight="1">
      <c r="A13" s="63" t="s">
        <v>59</v>
      </c>
      <c r="B13" s="56">
        <v>34496000</v>
      </c>
      <c r="C13" s="37" t="s">
        <v>60</v>
      </c>
      <c r="D13" s="37">
        <v>24640000</v>
      </c>
      <c r="E13" s="8"/>
    </row>
    <row r="14" spans="1:13" ht="25.5" customHeight="1">
      <c r="A14" s="64"/>
      <c r="B14" s="57"/>
      <c r="C14" s="37" t="s">
        <v>61</v>
      </c>
      <c r="D14" s="37">
        <v>9856000</v>
      </c>
      <c r="E14" s="8"/>
    </row>
    <row r="15" spans="1:13" ht="25.5" customHeight="1">
      <c r="A15" s="65" t="s">
        <v>62</v>
      </c>
      <c r="B15" s="56">
        <v>20100000</v>
      </c>
      <c r="C15" s="37" t="s">
        <v>63</v>
      </c>
      <c r="D15" s="37">
        <v>6045000</v>
      </c>
      <c r="E15" s="8"/>
    </row>
    <row r="16" spans="1:13" ht="25.5" customHeight="1">
      <c r="A16" s="66"/>
      <c r="B16" s="68"/>
      <c r="C16" s="37" t="s">
        <v>64</v>
      </c>
      <c r="D16" s="37">
        <v>5500000</v>
      </c>
      <c r="E16" s="8"/>
    </row>
    <row r="17" spans="1:8" ht="17.25">
      <c r="A17" s="67"/>
      <c r="B17" s="57"/>
      <c r="C17" s="37" t="s">
        <v>67</v>
      </c>
      <c r="D17" s="37">
        <v>1700000</v>
      </c>
      <c r="E17" s="8"/>
    </row>
    <row r="18" spans="1:8" ht="17.25">
      <c r="A18" s="42" t="s">
        <v>7</v>
      </c>
      <c r="B18" s="43">
        <f>SUM(B13:B17)</f>
        <v>54596000</v>
      </c>
      <c r="C18" s="44" t="s">
        <v>7</v>
      </c>
      <c r="D18" s="43">
        <f>SUM(D13:D17)</f>
        <v>47741000</v>
      </c>
      <c r="E18" s="8"/>
    </row>
    <row r="19" spans="1:8" ht="17.25">
      <c r="A19" s="45" t="s">
        <v>8</v>
      </c>
      <c r="B19" s="43">
        <f>B18-D18</f>
        <v>6855000</v>
      </c>
      <c r="C19" s="37"/>
      <c r="D19" s="37"/>
      <c r="E19" s="8"/>
    </row>
    <row r="20" spans="1:8" ht="15.75">
      <c r="A20" s="8"/>
      <c r="B20" s="8"/>
      <c r="C20" s="9" t="s">
        <v>57</v>
      </c>
      <c r="D20" s="8"/>
      <c r="E20" s="8"/>
    </row>
    <row r="21" spans="1:8" ht="15.75">
      <c r="A21" s="8"/>
      <c r="B21" s="8"/>
      <c r="C21" s="48" t="s">
        <v>9</v>
      </c>
      <c r="D21" s="8"/>
      <c r="E21" s="8"/>
    </row>
    <row r="22" spans="1:8" ht="15.75">
      <c r="A22" s="8"/>
      <c r="B22" s="8"/>
      <c r="C22" s="49" t="s">
        <v>10</v>
      </c>
      <c r="D22" s="8"/>
      <c r="E22" s="8"/>
    </row>
    <row r="23" spans="1:8" ht="15.75">
      <c r="A23" s="8"/>
      <c r="B23" s="8"/>
      <c r="C23" s="49"/>
      <c r="D23" s="8"/>
      <c r="E23" s="8"/>
    </row>
    <row r="24" spans="1:8" ht="18.75">
      <c r="A24" s="12"/>
      <c r="B24" s="12"/>
      <c r="C24" s="12"/>
      <c r="D24" s="12"/>
      <c r="E24" s="8"/>
    </row>
    <row r="25" spans="1:8" ht="18.75">
      <c r="A25" s="12"/>
      <c r="B25" s="12"/>
      <c r="C25" s="1" t="s">
        <v>43</v>
      </c>
      <c r="D25" s="12"/>
      <c r="E25" s="8"/>
    </row>
    <row r="32" spans="1:8">
      <c r="A32" s="18" t="s">
        <v>1</v>
      </c>
      <c r="B32" s="19"/>
      <c r="C32" s="19"/>
      <c r="D32" s="18" t="s">
        <v>0</v>
      </c>
      <c r="E32" s="19"/>
      <c r="F32" s="19"/>
      <c r="G32" s="19"/>
      <c r="H32" s="19"/>
    </row>
    <row r="33" spans="1:8" ht="18.75">
      <c r="A33" s="20" t="s">
        <v>21</v>
      </c>
      <c r="B33" s="19"/>
      <c r="C33" s="19"/>
      <c r="D33" s="19"/>
      <c r="E33" s="19"/>
      <c r="F33" s="19"/>
      <c r="G33" s="19"/>
      <c r="H33" s="19"/>
    </row>
    <row r="34" spans="1:8" ht="18.75">
      <c r="A34" s="53" t="s">
        <v>14</v>
      </c>
      <c r="B34" s="19"/>
      <c r="C34" s="19"/>
      <c r="D34" s="19"/>
      <c r="E34" s="19"/>
      <c r="F34" s="19"/>
      <c r="G34" s="19"/>
      <c r="H34" s="19"/>
    </row>
    <row r="35" spans="1:8" ht="18.75">
      <c r="A35" s="58" t="s">
        <v>22</v>
      </c>
      <c r="B35" s="59"/>
      <c r="C35" s="59"/>
      <c r="D35" s="59"/>
      <c r="E35" s="59"/>
      <c r="F35" s="59"/>
      <c r="G35" s="59"/>
      <c r="H35" s="19"/>
    </row>
    <row r="36" spans="1:8" ht="18.75">
      <c r="A36" s="58" t="s">
        <v>23</v>
      </c>
      <c r="B36" s="59"/>
      <c r="C36" s="59"/>
      <c r="D36" s="59"/>
      <c r="E36" s="59"/>
      <c r="F36" s="59"/>
      <c r="G36" s="59"/>
      <c r="H36" s="59"/>
    </row>
    <row r="38" spans="1:8" ht="18.75">
      <c r="A38" s="61" t="s">
        <v>11</v>
      </c>
      <c r="B38" s="61"/>
      <c r="C38" s="61"/>
      <c r="D38" s="61"/>
      <c r="E38" s="4"/>
      <c r="F38" s="4"/>
      <c r="G38" s="4"/>
      <c r="H38" s="4"/>
    </row>
    <row r="40" spans="1:8" ht="18.75">
      <c r="C40" s="5"/>
      <c r="D40" s="17" t="s">
        <v>2</v>
      </c>
    </row>
    <row r="41" spans="1:8" ht="15.75">
      <c r="A41" s="8"/>
      <c r="B41" s="8"/>
      <c r="C41" s="8"/>
      <c r="D41" s="8"/>
      <c r="E41" s="8"/>
    </row>
    <row r="42" spans="1:8" ht="18.75">
      <c r="A42" s="28" t="s">
        <v>3</v>
      </c>
      <c r="B42" s="28" t="s">
        <v>4</v>
      </c>
      <c r="C42" s="28" t="s">
        <v>5</v>
      </c>
      <c r="D42" s="28" t="s">
        <v>4</v>
      </c>
      <c r="E42" s="7"/>
      <c r="H42" s="6"/>
    </row>
    <row r="43" spans="1:8" ht="17.25">
      <c r="A43" s="14" t="s">
        <v>6</v>
      </c>
      <c r="B43" s="15">
        <v>0</v>
      </c>
      <c r="C43" s="23"/>
      <c r="D43" s="15"/>
      <c r="E43" s="8"/>
    </row>
    <row r="44" spans="1:8" ht="17.25">
      <c r="A44" s="30" t="s">
        <v>13</v>
      </c>
      <c r="B44" s="15">
        <v>18111200</v>
      </c>
      <c r="C44" s="29" t="s">
        <v>26</v>
      </c>
      <c r="D44" s="15">
        <v>17428800</v>
      </c>
      <c r="E44" s="8"/>
    </row>
    <row r="45" spans="1:8" ht="17.25">
      <c r="A45" s="13"/>
      <c r="B45" s="25"/>
      <c r="C45" s="29" t="s">
        <v>27</v>
      </c>
      <c r="D45" s="15">
        <v>682400</v>
      </c>
      <c r="E45" s="8"/>
    </row>
    <row r="46" spans="1:8" ht="17.25">
      <c r="A46" s="13"/>
      <c r="B46" s="25"/>
      <c r="C46" s="24"/>
      <c r="D46" s="15"/>
      <c r="E46" s="8"/>
    </row>
    <row r="47" spans="1:8" ht="17.25">
      <c r="A47" s="32" t="s">
        <v>7</v>
      </c>
      <c r="B47" s="22">
        <f>B44</f>
        <v>18111200</v>
      </c>
      <c r="C47" s="31" t="s">
        <v>7</v>
      </c>
      <c r="D47" s="22">
        <f>D44+D45</f>
        <v>18111200</v>
      </c>
      <c r="E47" s="8"/>
    </row>
    <row r="48" spans="1:8" ht="17.25">
      <c r="A48" s="21" t="s">
        <v>8</v>
      </c>
      <c r="B48" s="26">
        <f>B47-D47</f>
        <v>0</v>
      </c>
      <c r="C48" s="27"/>
      <c r="D48" s="16"/>
      <c r="E48" s="8"/>
    </row>
    <row r="49" spans="1:8" ht="15.75">
      <c r="A49" s="8"/>
      <c r="B49" s="8"/>
      <c r="C49" s="8"/>
      <c r="D49" s="8"/>
      <c r="E49" s="8"/>
    </row>
    <row r="50" spans="1:8" ht="15.75">
      <c r="A50" s="8"/>
      <c r="B50" s="8"/>
      <c r="C50" s="9" t="s">
        <v>24</v>
      </c>
      <c r="D50" s="8"/>
      <c r="E50" s="8"/>
    </row>
    <row r="51" spans="1:8" ht="15.75">
      <c r="A51" s="8"/>
      <c r="B51" s="8"/>
      <c r="C51" s="48" t="s">
        <v>9</v>
      </c>
      <c r="D51" s="8"/>
      <c r="E51" s="8"/>
    </row>
    <row r="52" spans="1:8" ht="15.75">
      <c r="A52" s="8"/>
      <c r="B52" s="8"/>
      <c r="C52" s="49" t="s">
        <v>10</v>
      </c>
      <c r="D52" s="8"/>
      <c r="E52" s="8"/>
    </row>
    <row r="53" spans="1:8" ht="15.75">
      <c r="A53" s="8"/>
      <c r="B53" s="8"/>
      <c r="C53" s="49"/>
      <c r="D53" s="8"/>
      <c r="E53" s="8"/>
    </row>
    <row r="54" spans="1:8" ht="18.75">
      <c r="A54" s="12"/>
      <c r="B54" s="12"/>
      <c r="C54" s="12"/>
      <c r="D54" s="12"/>
      <c r="E54" s="8"/>
    </row>
    <row r="55" spans="1:8" ht="18.75">
      <c r="A55" s="12"/>
      <c r="B55" s="12"/>
      <c r="C55" s="1" t="s">
        <v>25</v>
      </c>
      <c r="D55" s="12"/>
      <c r="E55" s="8"/>
    </row>
    <row r="63" spans="1:8">
      <c r="A63" s="18" t="s">
        <v>1</v>
      </c>
      <c r="B63" s="19"/>
      <c r="C63" s="19"/>
      <c r="D63" s="18" t="s">
        <v>0</v>
      </c>
      <c r="E63" s="19"/>
      <c r="F63" s="19"/>
      <c r="G63" s="19"/>
      <c r="H63" s="19"/>
    </row>
    <row r="64" spans="1:8" ht="18.75">
      <c r="A64" s="20" t="s">
        <v>21</v>
      </c>
      <c r="B64" s="19"/>
      <c r="C64" s="19"/>
      <c r="D64" s="19"/>
      <c r="E64" s="19"/>
      <c r="F64" s="19"/>
      <c r="G64" s="19"/>
      <c r="H64" s="19"/>
    </row>
    <row r="65" spans="1:8" ht="18.75">
      <c r="A65" s="53" t="s">
        <v>15</v>
      </c>
      <c r="B65" s="19"/>
      <c r="C65" s="19"/>
      <c r="D65" s="19"/>
      <c r="E65" s="19"/>
      <c r="F65" s="19"/>
      <c r="G65" s="19"/>
      <c r="H65" s="19"/>
    </row>
    <row r="66" spans="1:8" ht="18.75">
      <c r="A66" s="58" t="s">
        <v>22</v>
      </c>
      <c r="B66" s="59"/>
      <c r="C66" s="59"/>
      <c r="D66" s="59"/>
      <c r="E66" s="59"/>
      <c r="F66" s="59"/>
      <c r="G66" s="59"/>
      <c r="H66" s="19"/>
    </row>
    <row r="67" spans="1:8" ht="18.75">
      <c r="A67" s="58" t="s">
        <v>23</v>
      </c>
      <c r="B67" s="59"/>
      <c r="C67" s="59"/>
      <c r="D67" s="59"/>
      <c r="E67" s="59"/>
      <c r="F67" s="59"/>
      <c r="G67" s="59"/>
      <c r="H67" s="59"/>
    </row>
    <row r="69" spans="1:8" ht="18.75">
      <c r="A69" s="61" t="s">
        <v>16</v>
      </c>
      <c r="B69" s="61"/>
      <c r="C69" s="61"/>
      <c r="D69" s="61"/>
      <c r="E69" s="4"/>
      <c r="F69" s="4"/>
      <c r="G69" s="4"/>
      <c r="H69" s="4"/>
    </row>
    <row r="71" spans="1:8" ht="18.75">
      <c r="C71" s="5"/>
      <c r="D71" s="17" t="s">
        <v>2</v>
      </c>
    </row>
    <row r="72" spans="1:8" ht="15.75">
      <c r="A72" s="8"/>
      <c r="B72" s="8"/>
      <c r="C72" s="8"/>
      <c r="D72" s="8"/>
      <c r="E72" s="8"/>
    </row>
    <row r="73" spans="1:8" ht="18.75">
      <c r="A73" s="28" t="s">
        <v>3</v>
      </c>
      <c r="B73" s="28" t="s">
        <v>4</v>
      </c>
      <c r="C73" s="28" t="s">
        <v>5</v>
      </c>
      <c r="D73" s="28" t="s">
        <v>4</v>
      </c>
      <c r="E73" s="7"/>
      <c r="H73" s="6"/>
    </row>
    <row r="74" spans="1:8" ht="17.25">
      <c r="A74" s="14" t="s">
        <v>6</v>
      </c>
      <c r="B74" s="15">
        <v>0</v>
      </c>
      <c r="C74" s="23"/>
      <c r="D74" s="15"/>
      <c r="E74" s="8"/>
    </row>
    <row r="75" spans="1:8" ht="33.75">
      <c r="A75" s="34" t="s">
        <v>20</v>
      </c>
      <c r="B75" s="15">
        <v>52918800</v>
      </c>
      <c r="C75" s="29" t="s">
        <v>28</v>
      </c>
      <c r="D75" s="15">
        <v>48267000</v>
      </c>
      <c r="E75" s="8"/>
    </row>
    <row r="76" spans="1:8" ht="17.25">
      <c r="A76" s="13"/>
      <c r="B76" s="25"/>
      <c r="C76" s="29" t="s">
        <v>29</v>
      </c>
      <c r="D76" s="15">
        <v>4651800</v>
      </c>
      <c r="E76" s="8"/>
    </row>
    <row r="77" spans="1:8" ht="17.25">
      <c r="A77" s="13"/>
      <c r="B77" s="25"/>
      <c r="C77" s="24"/>
      <c r="D77" s="15"/>
      <c r="E77" s="8"/>
    </row>
    <row r="78" spans="1:8" ht="17.25">
      <c r="A78" s="32" t="s">
        <v>7</v>
      </c>
      <c r="B78" s="22">
        <f>B75</f>
        <v>52918800</v>
      </c>
      <c r="C78" s="31" t="s">
        <v>7</v>
      </c>
      <c r="D78" s="22">
        <f>D75+D76</f>
        <v>52918800</v>
      </c>
      <c r="E78" s="8"/>
    </row>
    <row r="79" spans="1:8" ht="17.25">
      <c r="A79" s="21" t="s">
        <v>8</v>
      </c>
      <c r="B79" s="26">
        <f>B78-D78</f>
        <v>0</v>
      </c>
      <c r="C79" s="27"/>
      <c r="D79" s="16"/>
      <c r="E79" s="8"/>
    </row>
    <row r="80" spans="1:8" ht="15.75">
      <c r="A80" s="8"/>
      <c r="B80" s="8"/>
      <c r="C80" s="8"/>
      <c r="D80" s="8"/>
      <c r="E80" s="8"/>
    </row>
    <row r="81" spans="1:8" ht="15.75">
      <c r="A81" s="8"/>
      <c r="B81" s="8"/>
      <c r="C81" s="9" t="s">
        <v>30</v>
      </c>
      <c r="D81" s="8"/>
      <c r="E81" s="8"/>
    </row>
    <row r="82" spans="1:8" ht="15.75">
      <c r="A82" s="8"/>
      <c r="B82" s="8"/>
      <c r="C82" s="48" t="s">
        <v>9</v>
      </c>
      <c r="D82" s="8"/>
      <c r="E82" s="8"/>
    </row>
    <row r="83" spans="1:8" ht="15.75">
      <c r="A83" s="8"/>
      <c r="B83" s="8"/>
      <c r="C83" s="49" t="s">
        <v>10</v>
      </c>
      <c r="D83" s="8"/>
      <c r="E83" s="8"/>
    </row>
    <row r="84" spans="1:8" ht="15.75">
      <c r="A84" s="8"/>
      <c r="B84" s="8"/>
      <c r="C84" s="49"/>
      <c r="D84" s="8"/>
      <c r="E84" s="8"/>
    </row>
    <row r="85" spans="1:8" ht="18.75">
      <c r="A85" s="12"/>
      <c r="B85" s="12"/>
      <c r="C85" s="12"/>
      <c r="D85" s="12"/>
      <c r="E85" s="8"/>
    </row>
    <row r="86" spans="1:8" ht="18.75">
      <c r="A86" s="12"/>
      <c r="B86" s="12"/>
      <c r="C86" s="1" t="s">
        <v>25</v>
      </c>
      <c r="D86" s="12"/>
      <c r="E86" s="8"/>
    </row>
    <row r="92" spans="1:8">
      <c r="A92" s="18" t="s">
        <v>1</v>
      </c>
      <c r="B92" s="19"/>
      <c r="C92" s="19"/>
      <c r="D92" s="18" t="s">
        <v>0</v>
      </c>
      <c r="E92" s="19"/>
      <c r="F92" s="19"/>
      <c r="G92" s="19"/>
      <c r="H92" s="19"/>
    </row>
    <row r="93" spans="1:8" ht="18.75">
      <c r="A93" s="20" t="s">
        <v>21</v>
      </c>
      <c r="B93" s="19"/>
      <c r="C93" s="19"/>
      <c r="D93" s="19"/>
      <c r="E93" s="19"/>
      <c r="F93" s="19"/>
      <c r="G93" s="19"/>
      <c r="H93" s="19"/>
    </row>
    <row r="94" spans="1:8" ht="18.75">
      <c r="A94" s="53" t="s">
        <v>17</v>
      </c>
      <c r="B94" s="19"/>
      <c r="C94" s="19"/>
      <c r="D94" s="19"/>
      <c r="E94" s="19"/>
      <c r="F94" s="19"/>
      <c r="G94" s="19"/>
      <c r="H94" s="19"/>
    </row>
    <row r="95" spans="1:8" ht="18.75">
      <c r="A95" s="58" t="s">
        <v>22</v>
      </c>
      <c r="B95" s="59"/>
      <c r="C95" s="59"/>
      <c r="D95" s="59"/>
      <c r="E95" s="59"/>
      <c r="F95" s="59"/>
      <c r="G95" s="59"/>
      <c r="H95" s="19"/>
    </row>
    <row r="96" spans="1:8" ht="18.75">
      <c r="A96" s="58" t="s">
        <v>23</v>
      </c>
      <c r="B96" s="59"/>
      <c r="C96" s="59"/>
      <c r="D96" s="59"/>
      <c r="E96" s="59"/>
      <c r="F96" s="59"/>
      <c r="G96" s="59"/>
      <c r="H96" s="59"/>
    </row>
    <row r="98" spans="1:8" ht="18.75">
      <c r="A98" s="61" t="s">
        <v>16</v>
      </c>
      <c r="B98" s="61"/>
      <c r="C98" s="61"/>
      <c r="D98" s="61"/>
      <c r="E98" s="4"/>
      <c r="F98" s="4"/>
      <c r="G98" s="4"/>
      <c r="H98" s="4"/>
    </row>
    <row r="100" spans="1:8" ht="18.75">
      <c r="C100" s="5"/>
      <c r="D100" s="17" t="s">
        <v>2</v>
      </c>
    </row>
    <row r="101" spans="1:8" ht="15.75">
      <c r="A101" s="8"/>
      <c r="B101" s="8"/>
      <c r="C101" s="8"/>
      <c r="D101" s="8"/>
      <c r="E101" s="8"/>
    </row>
    <row r="102" spans="1:8" ht="18.75">
      <c r="A102" s="28" t="s">
        <v>3</v>
      </c>
      <c r="B102" s="28" t="s">
        <v>4</v>
      </c>
      <c r="C102" s="28" t="s">
        <v>5</v>
      </c>
      <c r="D102" s="28" t="s">
        <v>4</v>
      </c>
      <c r="E102" s="7"/>
      <c r="H102" s="6"/>
    </row>
    <row r="103" spans="1:8" ht="17.25">
      <c r="A103" s="14" t="s">
        <v>6</v>
      </c>
      <c r="B103" s="15">
        <v>0</v>
      </c>
      <c r="C103" s="23"/>
      <c r="D103" s="15"/>
      <c r="E103" s="8"/>
    </row>
    <row r="104" spans="1:8" ht="17.25">
      <c r="A104" s="33" t="s">
        <v>19</v>
      </c>
      <c r="B104" s="15">
        <v>42800000</v>
      </c>
      <c r="C104" s="29" t="s">
        <v>31</v>
      </c>
      <c r="D104" s="15">
        <v>20000000</v>
      </c>
      <c r="E104" s="8"/>
    </row>
    <row r="105" spans="1:8" ht="17.25">
      <c r="A105" s="13"/>
      <c r="B105" s="25"/>
      <c r="C105" s="29" t="s">
        <v>32</v>
      </c>
      <c r="D105" s="15">
        <v>22800000</v>
      </c>
      <c r="E105" s="8"/>
    </row>
    <row r="106" spans="1:8" ht="17.25">
      <c r="A106" s="13"/>
      <c r="B106" s="25"/>
      <c r="C106" s="24"/>
      <c r="D106" s="15"/>
      <c r="E106" s="8"/>
    </row>
    <row r="107" spans="1:8" ht="17.25">
      <c r="A107" s="32" t="s">
        <v>7</v>
      </c>
      <c r="B107" s="22">
        <f>B104</f>
        <v>42800000</v>
      </c>
      <c r="C107" s="31" t="s">
        <v>7</v>
      </c>
      <c r="D107" s="22">
        <f>D104+D105</f>
        <v>42800000</v>
      </c>
      <c r="E107" s="8"/>
    </row>
    <row r="108" spans="1:8" ht="17.25">
      <c r="A108" s="21" t="s">
        <v>8</v>
      </c>
      <c r="B108" s="26">
        <f>B107-D107</f>
        <v>0</v>
      </c>
      <c r="C108" s="27"/>
      <c r="D108" s="16"/>
      <c r="E108" s="8"/>
    </row>
    <row r="109" spans="1:8" ht="15.75">
      <c r="A109" s="8"/>
      <c r="B109" s="8"/>
      <c r="C109" s="8"/>
      <c r="D109" s="8"/>
      <c r="E109" s="8"/>
    </row>
    <row r="110" spans="1:8" ht="15.75">
      <c r="A110" s="8"/>
      <c r="B110" s="8"/>
      <c r="C110" s="9" t="s">
        <v>33</v>
      </c>
      <c r="D110" s="8"/>
      <c r="E110" s="8"/>
    </row>
    <row r="111" spans="1:8" ht="15.75">
      <c r="A111" s="8"/>
      <c r="B111" s="8"/>
      <c r="C111" s="48" t="s">
        <v>9</v>
      </c>
      <c r="D111" s="8"/>
      <c r="E111" s="8"/>
    </row>
    <row r="112" spans="1:8" ht="15.75">
      <c r="A112" s="8"/>
      <c r="B112" s="8"/>
      <c r="C112" s="49" t="s">
        <v>10</v>
      </c>
      <c r="D112" s="8"/>
      <c r="E112" s="8"/>
    </row>
    <row r="113" spans="1:8" ht="15.75">
      <c r="A113" s="8"/>
      <c r="B113" s="8"/>
      <c r="C113" s="49"/>
      <c r="D113" s="8"/>
      <c r="E113" s="8"/>
    </row>
    <row r="114" spans="1:8" ht="18.75">
      <c r="A114" s="12"/>
      <c r="B114" s="12"/>
      <c r="C114" s="12"/>
      <c r="D114" s="12"/>
      <c r="E114" s="8"/>
    </row>
    <row r="115" spans="1:8" ht="18.75">
      <c r="A115" s="12"/>
      <c r="B115" s="12"/>
      <c r="C115" s="1" t="s">
        <v>25</v>
      </c>
      <c r="D115" s="12"/>
      <c r="E115" s="8"/>
    </row>
    <row r="123" spans="1:8">
      <c r="A123" s="18" t="s">
        <v>1</v>
      </c>
      <c r="B123" s="19"/>
      <c r="C123" s="19"/>
      <c r="D123" s="18" t="s">
        <v>0</v>
      </c>
      <c r="E123" s="19"/>
      <c r="F123" s="19"/>
      <c r="G123" s="19"/>
      <c r="H123" s="19"/>
    </row>
    <row r="124" spans="1:8" ht="18.75">
      <c r="A124" s="20" t="s">
        <v>21</v>
      </c>
      <c r="B124" s="19"/>
      <c r="C124" s="19"/>
      <c r="D124" s="19"/>
      <c r="E124" s="19"/>
      <c r="F124" s="19"/>
      <c r="G124" s="19"/>
      <c r="H124" s="19"/>
    </row>
    <row r="125" spans="1:8" ht="18.75">
      <c r="A125" s="53" t="s">
        <v>18</v>
      </c>
      <c r="B125" s="19"/>
      <c r="C125" s="19"/>
      <c r="D125" s="19"/>
      <c r="E125" s="19"/>
      <c r="F125" s="19"/>
      <c r="G125" s="19"/>
      <c r="H125" s="19"/>
    </row>
    <row r="126" spans="1:8" ht="18.75">
      <c r="A126" s="58" t="s">
        <v>22</v>
      </c>
      <c r="B126" s="59"/>
      <c r="C126" s="59"/>
      <c r="D126" s="59"/>
      <c r="E126" s="59"/>
      <c r="F126" s="59"/>
      <c r="G126" s="59"/>
      <c r="H126" s="19"/>
    </row>
    <row r="127" spans="1:8" ht="18.75">
      <c r="A127" s="58" t="s">
        <v>23</v>
      </c>
      <c r="B127" s="59"/>
      <c r="C127" s="59"/>
      <c r="D127" s="59"/>
      <c r="E127" s="59"/>
      <c r="F127" s="59"/>
      <c r="G127" s="59"/>
      <c r="H127" s="59"/>
    </row>
    <row r="129" spans="1:8" ht="18.75">
      <c r="A129" s="61" t="s">
        <v>16</v>
      </c>
      <c r="B129" s="61"/>
      <c r="C129" s="61"/>
      <c r="D129" s="61"/>
      <c r="E129" s="4"/>
      <c r="F129" s="4"/>
      <c r="G129" s="4"/>
      <c r="H129" s="4"/>
    </row>
    <row r="131" spans="1:8" ht="18.75">
      <c r="C131" s="5"/>
      <c r="D131" s="17" t="s">
        <v>2</v>
      </c>
    </row>
    <row r="132" spans="1:8" ht="15.75">
      <c r="A132" s="8"/>
      <c r="B132" s="8"/>
      <c r="C132" s="8"/>
      <c r="D132" s="8"/>
      <c r="E132" s="8"/>
    </row>
    <row r="133" spans="1:8" ht="18.75">
      <c r="A133" s="28" t="s">
        <v>3</v>
      </c>
      <c r="B133" s="28" t="s">
        <v>4</v>
      </c>
      <c r="C133" s="28" t="s">
        <v>5</v>
      </c>
      <c r="D133" s="28" t="s">
        <v>4</v>
      </c>
      <c r="E133" s="7"/>
      <c r="H133" s="6"/>
    </row>
    <row r="134" spans="1:8" ht="17.25">
      <c r="A134" s="14" t="s">
        <v>6</v>
      </c>
      <c r="B134" s="15">
        <v>0</v>
      </c>
      <c r="C134" s="23"/>
      <c r="D134" s="15"/>
      <c r="E134" s="8"/>
    </row>
    <row r="135" spans="1:8" ht="33.75">
      <c r="A135" s="33" t="s">
        <v>34</v>
      </c>
      <c r="B135" s="15">
        <v>54784000</v>
      </c>
      <c r="C135" s="29" t="s">
        <v>35</v>
      </c>
      <c r="D135" s="15">
        <v>20001000</v>
      </c>
      <c r="E135" s="8"/>
    </row>
    <row r="136" spans="1:8" ht="17.25">
      <c r="A136" s="13"/>
      <c r="B136" s="25"/>
      <c r="C136" s="29" t="s">
        <v>36</v>
      </c>
      <c r="D136" s="15">
        <v>13383000</v>
      </c>
      <c r="E136" s="8"/>
    </row>
    <row r="137" spans="1:8" ht="17.25">
      <c r="A137" s="13"/>
      <c r="B137" s="25"/>
      <c r="C137" s="29" t="s">
        <v>37</v>
      </c>
      <c r="D137" s="15">
        <v>21400000</v>
      </c>
      <c r="E137" s="8"/>
    </row>
    <row r="138" spans="1:8" ht="17.25">
      <c r="A138" s="32" t="s">
        <v>7</v>
      </c>
      <c r="B138" s="22">
        <f>B135</f>
        <v>54784000</v>
      </c>
      <c r="C138" s="31" t="s">
        <v>7</v>
      </c>
      <c r="D138" s="22">
        <f>D135+D136+D137</f>
        <v>54784000</v>
      </c>
      <c r="E138" s="8"/>
    </row>
    <row r="139" spans="1:8" ht="17.25">
      <c r="A139" s="21" t="s">
        <v>8</v>
      </c>
      <c r="B139" s="26">
        <f>B138-D138</f>
        <v>0</v>
      </c>
      <c r="C139" s="27"/>
      <c r="D139" s="16"/>
      <c r="E139" s="8"/>
    </row>
    <row r="140" spans="1:8" ht="15.75">
      <c r="A140" s="8"/>
      <c r="B140" s="8"/>
      <c r="C140" s="8"/>
      <c r="D140" s="8"/>
      <c r="E140" s="8"/>
    </row>
    <row r="141" spans="1:8" ht="15.75">
      <c r="A141" s="8"/>
      <c r="B141" s="8"/>
      <c r="C141" s="9" t="s">
        <v>38</v>
      </c>
      <c r="D141" s="8"/>
      <c r="E141" s="8"/>
    </row>
    <row r="142" spans="1:8" ht="15.75">
      <c r="A142" s="8"/>
      <c r="B142" s="8"/>
      <c r="C142" s="48" t="s">
        <v>9</v>
      </c>
      <c r="D142" s="8"/>
      <c r="E142" s="8"/>
    </row>
    <row r="143" spans="1:8" ht="15.75">
      <c r="A143" s="8"/>
      <c r="B143" s="8"/>
      <c r="C143" s="49" t="s">
        <v>10</v>
      </c>
      <c r="D143" s="8"/>
      <c r="E143" s="8"/>
    </row>
    <row r="144" spans="1:8" ht="15.75">
      <c r="A144" s="8"/>
      <c r="B144" s="8"/>
      <c r="C144" s="49"/>
      <c r="D144" s="8"/>
      <c r="E144" s="8"/>
    </row>
    <row r="145" spans="1:5" ht="18.75">
      <c r="A145" s="12"/>
      <c r="B145" s="12"/>
      <c r="C145" s="12"/>
      <c r="D145" s="12"/>
      <c r="E145" s="8"/>
    </row>
    <row r="146" spans="1:5" ht="18.75">
      <c r="A146" s="12"/>
      <c r="B146" s="12"/>
      <c r="C146" s="1" t="s">
        <v>25</v>
      </c>
      <c r="D146" s="12"/>
      <c r="E146" s="8"/>
    </row>
  </sheetData>
  <mergeCells count="20">
    <mergeCell ref="A66:G66"/>
    <mergeCell ref="A4:G4"/>
    <mergeCell ref="A5:H5"/>
    <mergeCell ref="A7:D7"/>
    <mergeCell ref="A8:C8"/>
    <mergeCell ref="A13:A14"/>
    <mergeCell ref="B13:B14"/>
    <mergeCell ref="A15:A17"/>
    <mergeCell ref="B15:B17"/>
    <mergeCell ref="A35:G35"/>
    <mergeCell ref="A36:H36"/>
    <mergeCell ref="A38:D38"/>
    <mergeCell ref="A127:H127"/>
    <mergeCell ref="A129:D129"/>
    <mergeCell ref="A67:H67"/>
    <mergeCell ref="A69:D69"/>
    <mergeCell ref="A95:G95"/>
    <mergeCell ref="A96:H96"/>
    <mergeCell ref="A98:D98"/>
    <mergeCell ref="A126:G126"/>
  </mergeCells>
  <pageMargins left="0.87" right="0.24" top="0.3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N17" sqref="N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THU GA NUOC BOI DUONG NS</vt:lpstr>
      <vt:lpstr>TIEN AN </vt:lpstr>
      <vt:lpstr>CK THU HO</vt:lpstr>
      <vt:lpstr>CK THU THEO THOA THUAN</vt:lpstr>
      <vt:lpstr>CC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2017-12-05T10:13:54Z</cp:lastPrinted>
  <dcterms:created xsi:type="dcterms:W3CDTF">2016-12-27T13:25:17Z</dcterms:created>
  <dcterms:modified xsi:type="dcterms:W3CDTF">2017-12-05T10:29:38Z</dcterms:modified>
</cp:coreProperties>
</file>